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Know Oxide Thickness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62" i="1" l="1"/>
  <c r="J62" i="1" s="1"/>
  <c r="E41" i="1"/>
  <c r="J41" i="1" s="1"/>
  <c r="E20" i="1"/>
  <c r="J20" i="1" s="1"/>
  <c r="E42" i="1" l="1"/>
  <c r="G63" i="1"/>
  <c r="E21" i="1"/>
  <c r="G21" i="1" s="1"/>
  <c r="E63" i="1"/>
  <c r="G42" i="1"/>
</calcChain>
</file>

<file path=xl/sharedStrings.xml><?xml version="1.0" encoding="utf-8"?>
<sst xmlns="http://schemas.openxmlformats.org/spreadsheetml/2006/main" count="43" uniqueCount="27">
  <si>
    <t>Wet Oxidation at 1000C</t>
  </si>
  <si>
    <t>Growth Time (min) = -80,79526 + 0,4406706*Oxide Thickness over the boat (nm) + 0,0002838*(Oxide Thickness over the boat (nm)-523,526)^2</t>
  </si>
  <si>
    <t>Expected Oxcide Thinkness</t>
  </si>
  <si>
    <t>nm</t>
  </si>
  <si>
    <t xml:space="preserve">Oxidation Time </t>
  </si>
  <si>
    <t>minutes</t>
  </si>
  <si>
    <t>hours</t>
  </si>
  <si>
    <t>Wet Oxidation at 1050C</t>
  </si>
  <si>
    <t>RSquare = 99.9996%</t>
  </si>
  <si>
    <t>Process parameters</t>
  </si>
  <si>
    <t>Pressure</t>
  </si>
  <si>
    <t>Temperature</t>
  </si>
  <si>
    <t>Steamer Flow</t>
  </si>
  <si>
    <t>Anneal</t>
  </si>
  <si>
    <t>Atmosphere</t>
  </si>
  <si>
    <t>1000, 1050, 1100 C</t>
  </si>
  <si>
    <t>10 Liters/minutes</t>
  </si>
  <si>
    <r>
      <t>Same temperature for 20 minutes with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 6 SLM</t>
    </r>
  </si>
  <si>
    <t>Wet Oxidation at 1100C</t>
  </si>
  <si>
    <t>Max. thickness that been tested at 1363 nm</t>
  </si>
  <si>
    <t>Growth Time (min) = -108,5252 + 0,3622113*Oxide Thickness over wafer (nm) + 0,0002436*(Oxide Thickness over wafer (nm)-683,128)^2</t>
  </si>
  <si>
    <t>Rsquare = 99,992%</t>
  </si>
  <si>
    <t>Max. thickness that been tested at 3011 nm</t>
  </si>
  <si>
    <t>Growth Time (min) = -252,2431 + 0,4399941*Oxide Thickness over wafer (nm) + 0,0001882*(Oxide Thickness over wafer (nm)-1166,06)^2</t>
  </si>
  <si>
    <t>Rsquare = 99,9095%</t>
  </si>
  <si>
    <t>Max. thickness that been tested at 2422 nm</t>
  </si>
  <si>
    <r>
      <rPr>
        <b/>
        <sz val="11"/>
        <color rgb="FFFF0000"/>
        <rFont val="Calibri"/>
        <family val="2"/>
        <scheme val="minor"/>
      </rPr>
      <t>Note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This experiment has been done from June 2014 until September 2014  and taken from the process log until 08 June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</si>
</sst>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left" indent="6"/>
    </xf>
    <xf numFmtId="1" fontId="2" fillId="0" borderId="0" xfId="1" applyNumberFormat="1" applyFont="1"/>
    <xf numFmtId="1" fontId="2" fillId="0" borderId="0" xfId="0" applyNumberFormat="1" applyFont="1"/>
    <xf numFmtId="2" fontId="1" fillId="0" borderId="0" xfId="0" applyNumberFormat="1" applyFont="1" applyAlignment="1"/>
    <xf numFmtId="2" fontId="4" fillId="0" borderId="0" xfId="0" applyNumberFormat="1" applyFont="1" applyAlignmen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19050</xdr:rowOff>
    </xdr:from>
    <xdr:to>
      <xdr:col>5</xdr:col>
      <xdr:colOff>0</xdr:colOff>
      <xdr:row>14</xdr:row>
      <xdr:rowOff>162264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400050"/>
          <a:ext cx="2914650" cy="2429214"/>
        </a:xfrm>
        <a:prstGeom prst="rect">
          <a:avLst/>
        </a:prstGeom>
      </xdr:spPr>
    </xdr:pic>
    <xdr:clientData/>
  </xdr:twoCellAnchor>
  <xdr:twoCellAnchor editAs="oneCell">
    <xdr:from>
      <xdr:col>1</xdr:col>
      <xdr:colOff>22853</xdr:colOff>
      <xdr:row>23</xdr:row>
      <xdr:rowOff>19050</xdr:rowOff>
    </xdr:from>
    <xdr:to>
      <xdr:col>5</xdr:col>
      <xdr:colOff>9525</xdr:colOff>
      <xdr:row>35</xdr:row>
      <xdr:rowOff>161925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37" t="33631" r="78818" b="42525"/>
        <a:stretch/>
      </xdr:blipFill>
      <xdr:spPr>
        <a:xfrm>
          <a:off x="661028" y="4400550"/>
          <a:ext cx="2910847" cy="2428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44</xdr:row>
      <xdr:rowOff>19050</xdr:rowOff>
    </xdr:from>
    <xdr:to>
      <xdr:col>5</xdr:col>
      <xdr:colOff>9525</xdr:colOff>
      <xdr:row>56</xdr:row>
      <xdr:rowOff>118359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8401050"/>
          <a:ext cx="2924175" cy="238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abSelected="1" zoomScaleNormal="100" workbookViewId="0">
      <selection activeCell="H30" sqref="H30"/>
    </sheetView>
  </sheetViews>
  <sheetFormatPr defaultRowHeight="15" x14ac:dyDescent="0.25"/>
  <cols>
    <col min="1" max="1" width="9.5703125" bestFit="1" customWidth="1"/>
    <col min="5" max="5" width="16.42578125" bestFit="1" customWidth="1"/>
  </cols>
  <sheetData>
    <row r="2" spans="2:4" x14ac:dyDescent="0.25">
      <c r="B2" s="10" t="s">
        <v>0</v>
      </c>
      <c r="C2" s="10"/>
      <c r="D2" s="10"/>
    </row>
    <row r="16" spans="2:4" x14ac:dyDescent="0.25">
      <c r="B16" t="s">
        <v>1</v>
      </c>
    </row>
    <row r="17" spans="2:11" x14ac:dyDescent="0.25">
      <c r="B17" t="s">
        <v>8</v>
      </c>
    </row>
    <row r="19" spans="2:11" x14ac:dyDescent="0.25">
      <c r="B19" s="11" t="s">
        <v>2</v>
      </c>
      <c r="C19" s="11"/>
      <c r="D19" s="11"/>
      <c r="E19" s="1">
        <v>1363</v>
      </c>
      <c r="F19" s="2" t="s">
        <v>3</v>
      </c>
      <c r="G19" s="15" t="s">
        <v>19</v>
      </c>
    </row>
    <row r="20" spans="2:11" x14ac:dyDescent="0.25">
      <c r="B20" s="13" t="s">
        <v>4</v>
      </c>
      <c r="C20" s="13"/>
      <c r="D20" s="13"/>
      <c r="E20" s="6">
        <f>-80.79526+(0.4406706*E19)+(0.0002838*(E19-523.526)^2)</f>
        <v>719.83733793664885</v>
      </c>
      <c r="F20" s="2" t="s">
        <v>5</v>
      </c>
      <c r="J20">
        <f>E20/60</f>
        <v>11.997288965610814</v>
      </c>
      <c r="K20" s="8" t="s">
        <v>6</v>
      </c>
    </row>
    <row r="21" spans="2:11" x14ac:dyDescent="0.25">
      <c r="E21" s="4">
        <f>INT(E20/60)</f>
        <v>11</v>
      </c>
      <c r="F21" s="2" t="s">
        <v>6</v>
      </c>
      <c r="G21" s="5">
        <f>(J20-E21)*60</f>
        <v>59.837337936648822</v>
      </c>
      <c r="H21" s="2" t="s">
        <v>5</v>
      </c>
    </row>
    <row r="23" spans="2:11" x14ac:dyDescent="0.25">
      <c r="B23" s="10" t="s">
        <v>7</v>
      </c>
      <c r="C23" s="10"/>
      <c r="D23" s="10"/>
    </row>
    <row r="37" spans="2:11" x14ac:dyDescent="0.25">
      <c r="B37" t="s">
        <v>20</v>
      </c>
    </row>
    <row r="38" spans="2:11" x14ac:dyDescent="0.25">
      <c r="B38" t="s">
        <v>21</v>
      </c>
    </row>
    <row r="40" spans="2:11" x14ac:dyDescent="0.25">
      <c r="B40" s="11" t="s">
        <v>2</v>
      </c>
      <c r="C40" s="11"/>
      <c r="D40" s="11"/>
      <c r="E40" s="1">
        <v>3011</v>
      </c>
      <c r="F40" s="2" t="s">
        <v>3</v>
      </c>
      <c r="G40" s="15" t="s">
        <v>22</v>
      </c>
    </row>
    <row r="41" spans="2:11" x14ac:dyDescent="0.25">
      <c r="B41" s="13" t="s">
        <v>4</v>
      </c>
      <c r="C41" s="13"/>
      <c r="D41" s="13"/>
      <c r="E41" s="7">
        <f>-108.5252+(0.3622113*E40)+(0.0002436*(E40-683.128)^2)</f>
        <v>2302.1585128863426</v>
      </c>
      <c r="F41" s="2" t="s">
        <v>5</v>
      </c>
      <c r="J41">
        <f>E41/60</f>
        <v>38.369308548105707</v>
      </c>
      <c r="K41" s="2" t="s">
        <v>6</v>
      </c>
    </row>
    <row r="42" spans="2:11" x14ac:dyDescent="0.25">
      <c r="E42" s="4">
        <f>INT(E41/60)</f>
        <v>38</v>
      </c>
      <c r="F42" s="2" t="s">
        <v>6</v>
      </c>
      <c r="G42" s="5">
        <f>(J41-E42)*60</f>
        <v>22.158512886342407</v>
      </c>
      <c r="H42" s="2" t="s">
        <v>5</v>
      </c>
    </row>
    <row r="44" spans="2:11" x14ac:dyDescent="0.25">
      <c r="B44" s="10" t="s">
        <v>18</v>
      </c>
      <c r="C44" s="10"/>
      <c r="D44" s="10"/>
    </row>
    <row r="58" spans="2:11" x14ac:dyDescent="0.25">
      <c r="B58" t="s">
        <v>23</v>
      </c>
    </row>
    <row r="59" spans="2:11" x14ac:dyDescent="0.25">
      <c r="B59" t="s">
        <v>24</v>
      </c>
    </row>
    <row r="61" spans="2:11" x14ac:dyDescent="0.25">
      <c r="B61" s="11" t="s">
        <v>2</v>
      </c>
      <c r="C61" s="11"/>
      <c r="D61" s="11"/>
      <c r="E61" s="1">
        <v>2422</v>
      </c>
      <c r="F61" s="2" t="s">
        <v>3</v>
      </c>
      <c r="G61" s="15" t="s">
        <v>25</v>
      </c>
    </row>
    <row r="62" spans="2:11" x14ac:dyDescent="0.25">
      <c r="B62" s="13" t="s">
        <v>4</v>
      </c>
      <c r="C62" s="13"/>
      <c r="D62" s="13"/>
      <c r="E62" s="3">
        <f>-252.2431+(0.4399941*E61)+(0.0001882*(E61-1166.06)^2)</f>
        <v>1110.28652057352</v>
      </c>
      <c r="F62" s="2" t="s">
        <v>5</v>
      </c>
      <c r="J62">
        <f>E62/60</f>
        <v>18.504775342892</v>
      </c>
      <c r="K62" s="2" t="s">
        <v>6</v>
      </c>
    </row>
    <row r="63" spans="2:11" x14ac:dyDescent="0.25">
      <c r="E63" s="4">
        <f>INT(E62/60)</f>
        <v>18</v>
      </c>
      <c r="F63" s="2" t="s">
        <v>6</v>
      </c>
      <c r="G63" s="5">
        <f>(J62-E63)*60</f>
        <v>30.286520573519979</v>
      </c>
      <c r="H63" s="2" t="s">
        <v>5</v>
      </c>
    </row>
    <row r="65" spans="1:8" x14ac:dyDescent="0.25">
      <c r="E65" s="4"/>
      <c r="F65" s="2"/>
      <c r="G65" s="5"/>
      <c r="H65" s="2"/>
    </row>
    <row r="66" spans="1:8" x14ac:dyDescent="0.25">
      <c r="A66" t="s">
        <v>26</v>
      </c>
    </row>
    <row r="67" spans="1:8" x14ac:dyDescent="0.25">
      <c r="B67" s="14" t="s">
        <v>9</v>
      </c>
      <c r="C67" s="14"/>
    </row>
    <row r="68" spans="1:8" x14ac:dyDescent="0.25">
      <c r="C68" s="12" t="s">
        <v>10</v>
      </c>
      <c r="D68" s="12"/>
      <c r="E68" t="s">
        <v>14</v>
      </c>
    </row>
    <row r="69" spans="1:8" x14ac:dyDescent="0.25">
      <c r="C69" s="12" t="s">
        <v>11</v>
      </c>
      <c r="D69" s="12"/>
      <c r="E69" t="s">
        <v>15</v>
      </c>
    </row>
    <row r="70" spans="1:8" x14ac:dyDescent="0.25">
      <c r="C70" s="9" t="s">
        <v>12</v>
      </c>
      <c r="D70" s="9"/>
      <c r="E70" t="s">
        <v>16</v>
      </c>
    </row>
    <row r="71" spans="1:8" ht="18" x14ac:dyDescent="0.35">
      <c r="C71" s="12" t="s">
        <v>13</v>
      </c>
      <c r="D71" s="12"/>
      <c r="E71" t="s">
        <v>17</v>
      </c>
    </row>
  </sheetData>
  <mergeCells count="13">
    <mergeCell ref="C69:D69"/>
    <mergeCell ref="B67:C67"/>
    <mergeCell ref="C71:D71"/>
    <mergeCell ref="B2:D2"/>
    <mergeCell ref="B23:D23"/>
    <mergeCell ref="B40:D40"/>
    <mergeCell ref="C68:D68"/>
    <mergeCell ref="B41:D41"/>
    <mergeCell ref="B44:D44"/>
    <mergeCell ref="B61:D61"/>
    <mergeCell ref="B62:D62"/>
    <mergeCell ref="B19:D19"/>
    <mergeCell ref="B20:D20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Know Oxide Thickness</vt:lpstr>
      <vt:lpstr>Sheet3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Patama Pholprasit</dc:creator>
  <cp:lastModifiedBy>Patama Pholprasit</cp:lastModifiedBy>
  <dcterms:created xsi:type="dcterms:W3CDTF">2014-09-10T13:05:54Z</dcterms:created>
  <dcterms:modified xsi:type="dcterms:W3CDTF">2017-06-08T10:41:00Z</dcterms:modified>
</cp:coreProperties>
</file>